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5" i="1"/>
  <c r="H3" i="1"/>
  <c r="H14" i="1" s="1"/>
  <c r="D5" i="1"/>
  <c r="C5" i="1"/>
  <c r="E4" i="1"/>
  <c r="H20" i="1" s="1"/>
  <c r="E3" i="1"/>
  <c r="H17" i="1" s="1"/>
  <c r="H11" i="1" l="1"/>
  <c r="H28" i="1"/>
  <c r="H25" i="1"/>
  <c r="E5" i="1"/>
  <c r="H8" i="1"/>
</calcChain>
</file>

<file path=xl/sharedStrings.xml><?xml version="1.0" encoding="utf-8"?>
<sst xmlns="http://schemas.openxmlformats.org/spreadsheetml/2006/main" count="40" uniqueCount="37">
  <si>
    <t>Positive</t>
  </si>
  <si>
    <t>Negative</t>
  </si>
  <si>
    <t>Diagnostic Test Result</t>
  </si>
  <si>
    <t>"Gold Standard"</t>
  </si>
  <si>
    <t>Total</t>
  </si>
  <si>
    <t>Diagnostic Efficacy Questions</t>
  </si>
  <si>
    <t>With our diagnostic test, how likely will we get a positive test result in people that actually have the disease?</t>
  </si>
  <si>
    <t>Sensitivity</t>
  </si>
  <si>
    <t>Values</t>
  </si>
  <si>
    <t>With our diagnostic test, how likely will we get a negative result in people that actually do not have the disease?</t>
  </si>
  <si>
    <t>Specificity</t>
  </si>
  <si>
    <t>Is our diagnostic test useful at all?</t>
  </si>
  <si>
    <t xml:space="preserve">Youden index </t>
  </si>
  <si>
    <t>Youden index must be greater than zero and be greater than 50% for general clinical utility.</t>
  </si>
  <si>
    <t>Can our diagnostic test "rule in" the disease in people that actually have it?</t>
  </si>
  <si>
    <t>"Rule in"</t>
  </si>
  <si>
    <t>Can our diagnostic test "rule out" the disease in people that actually do not have it?</t>
  </si>
  <si>
    <t>"Rule out"</t>
  </si>
  <si>
    <t>With our diagnostic test, how many people that get a positive result actually have the disease?</t>
  </si>
  <si>
    <t>How believable is a positive test result?</t>
  </si>
  <si>
    <t>Positive Predictive Value</t>
  </si>
  <si>
    <t>With our diagnostic test, how many people that get a negative result actually do not have the disease?</t>
  </si>
  <si>
    <t>How believable is a negative test result?</t>
  </si>
  <si>
    <t>Negative Predictive Value</t>
  </si>
  <si>
    <t>What is the overall accuracy of our diagnostic test?</t>
  </si>
  <si>
    <t>Accuracy</t>
  </si>
  <si>
    <t>With our diagnostic test, how likely is a positive test result in someone with the disease versus someone without the disease?</t>
  </si>
  <si>
    <t>Likelihood ratio +</t>
  </si>
  <si>
    <t>Does a positive test result increase the probability that a disease actually exists?</t>
  </si>
  <si>
    <t>With our diagnostic test, how likely is a negative test result in someone with the disease versus someone without the disease?</t>
  </si>
  <si>
    <t>Does a negative test result decrease the probability that a disease actually exists?</t>
  </si>
  <si>
    <t>Likelihood ratio -</t>
  </si>
  <si>
    <r>
      <t>Tests with very high sensitivity (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>95%) can "rule out" the disease when there is a negative result.</t>
    </r>
  </si>
  <si>
    <t>Tests with very high specificity  (&gt;95%) can "rule in" the disease when there is a positive result.</t>
  </si>
  <si>
    <t>Diagnostic Testing Calculator</t>
  </si>
  <si>
    <t xml:space="preserve">Instructions:  Enter the values into the 2x2 table above (lighter gray cells). </t>
  </si>
  <si>
    <t>Scalë,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</si>
</sst>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/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3" borderId="1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F37" sqref="F37"/>
    </sheetView>
  </sheetViews>
  <sheetFormatPr defaultRowHeight="15" x14ac:dyDescent="0.25"/>
  <cols>
    <col min="1" max="1" width="22.7109375" customWidth="1"/>
    <col min="6" max="6" width="46.85546875" customWidth="1"/>
    <col min="7" max="7" width="115.7109375" bestFit="1" customWidth="1"/>
  </cols>
  <sheetData>
    <row r="1" spans="1:8" x14ac:dyDescent="0.25">
      <c r="A1" s="13"/>
      <c r="B1" s="13"/>
      <c r="C1" s="12" t="s">
        <v>3</v>
      </c>
      <c r="D1" s="12"/>
      <c r="G1" s="11" t="s">
        <v>5</v>
      </c>
      <c r="H1" s="11" t="s">
        <v>8</v>
      </c>
    </row>
    <row r="2" spans="1:8" x14ac:dyDescent="0.25">
      <c r="A2" s="13"/>
      <c r="B2" s="13"/>
      <c r="C2" t="s">
        <v>0</v>
      </c>
      <c r="D2" t="s">
        <v>1</v>
      </c>
      <c r="E2" t="s">
        <v>4</v>
      </c>
      <c r="G2" s="2" t="s">
        <v>6</v>
      </c>
    </row>
    <row r="3" spans="1:8" x14ac:dyDescent="0.25">
      <c r="A3" s="12" t="s">
        <v>2</v>
      </c>
      <c r="B3" t="s">
        <v>0</v>
      </c>
      <c r="C3" s="8">
        <v>197</v>
      </c>
      <c r="D3" s="8">
        <v>47</v>
      </c>
      <c r="E3" s="10">
        <f>(C3+D3)</f>
        <v>244</v>
      </c>
      <c r="G3" s="1" t="s">
        <v>7</v>
      </c>
      <c r="H3" s="3">
        <f>(C3/(C3+C4))</f>
        <v>0.91203703703703709</v>
      </c>
    </row>
    <row r="4" spans="1:8" x14ac:dyDescent="0.25">
      <c r="A4" s="12"/>
      <c r="B4" t="s">
        <v>1</v>
      </c>
      <c r="C4" s="9">
        <v>19</v>
      </c>
      <c r="D4" s="9">
        <v>147</v>
      </c>
      <c r="E4" s="10">
        <f>(C4+D4)</f>
        <v>166</v>
      </c>
      <c r="G4" s="2" t="s">
        <v>9</v>
      </c>
    </row>
    <row r="5" spans="1:8" x14ac:dyDescent="0.25">
      <c r="B5" t="s">
        <v>4</v>
      </c>
      <c r="C5" s="10">
        <f>(C3+C4)</f>
        <v>216</v>
      </c>
      <c r="D5" s="10">
        <f>(D3+D4)</f>
        <v>194</v>
      </c>
      <c r="E5" s="10">
        <f>(E3+E4)</f>
        <v>410</v>
      </c>
      <c r="G5" s="1" t="s">
        <v>10</v>
      </c>
      <c r="H5" s="3">
        <f>(D4/(D3+D4))</f>
        <v>0.75773195876288657</v>
      </c>
    </row>
    <row r="6" spans="1:8" ht="15" customHeight="1" x14ac:dyDescent="0.25">
      <c r="A6" s="14" t="s">
        <v>34</v>
      </c>
      <c r="B6" s="14"/>
      <c r="C6" s="14"/>
      <c r="D6" s="14"/>
      <c r="E6" s="14"/>
      <c r="F6" s="14"/>
      <c r="G6" s="2" t="s">
        <v>11</v>
      </c>
    </row>
    <row r="7" spans="1:8" ht="15" customHeight="1" x14ac:dyDescent="0.25">
      <c r="A7" s="14"/>
      <c r="B7" s="14"/>
      <c r="C7" s="14"/>
      <c r="D7" s="14"/>
      <c r="E7" s="14"/>
      <c r="F7" s="14"/>
      <c r="G7" s="4" t="s">
        <v>13</v>
      </c>
      <c r="H7" s="3"/>
    </row>
    <row r="8" spans="1:8" ht="15" customHeight="1" x14ac:dyDescent="0.25">
      <c r="A8" s="14"/>
      <c r="B8" s="14"/>
      <c r="C8" s="14"/>
      <c r="D8" s="14"/>
      <c r="E8" s="14"/>
      <c r="F8" s="14"/>
      <c r="G8" s="1" t="s">
        <v>12</v>
      </c>
      <c r="H8" s="3">
        <f>(H3+H5)-1</f>
        <v>0.66976899579992377</v>
      </c>
    </row>
    <row r="9" spans="1:8" ht="15" customHeight="1" x14ac:dyDescent="0.25">
      <c r="A9" s="14"/>
      <c r="B9" s="14"/>
      <c r="C9" s="14"/>
      <c r="D9" s="14"/>
      <c r="E9" s="14"/>
      <c r="F9" s="14"/>
      <c r="G9" s="2" t="s">
        <v>14</v>
      </c>
    </row>
    <row r="10" spans="1:8" ht="15" customHeight="1" x14ac:dyDescent="0.25">
      <c r="A10" s="14"/>
      <c r="B10" s="14"/>
      <c r="C10" s="14"/>
      <c r="D10" s="14"/>
      <c r="E10" s="14"/>
      <c r="F10" s="14"/>
      <c r="G10" t="s">
        <v>33</v>
      </c>
    </row>
    <row r="11" spans="1:8" ht="15" customHeight="1" x14ac:dyDescent="0.25">
      <c r="A11" s="14"/>
      <c r="B11" s="14"/>
      <c r="C11" s="14"/>
      <c r="D11" s="14"/>
      <c r="E11" s="14"/>
      <c r="F11" s="14"/>
      <c r="G11" s="1" t="s">
        <v>15</v>
      </c>
      <c r="H11" s="5" t="b">
        <f>H5&gt;0.9</f>
        <v>0</v>
      </c>
    </row>
    <row r="12" spans="1:8" ht="15" customHeight="1" x14ac:dyDescent="0.25">
      <c r="A12" s="14"/>
      <c r="B12" s="14"/>
      <c r="C12" s="14"/>
      <c r="D12" s="14"/>
      <c r="E12" s="14"/>
      <c r="F12" s="14"/>
      <c r="G12" s="2" t="s">
        <v>16</v>
      </c>
    </row>
    <row r="13" spans="1:8" ht="15" customHeight="1" x14ac:dyDescent="0.25">
      <c r="A13" s="14"/>
      <c r="B13" s="14"/>
      <c r="C13" s="14"/>
      <c r="D13" s="14"/>
      <c r="E13" s="14"/>
      <c r="F13" s="14"/>
      <c r="G13" t="s">
        <v>32</v>
      </c>
    </row>
    <row r="14" spans="1:8" ht="15" customHeight="1" x14ac:dyDescent="0.25">
      <c r="A14" s="14"/>
      <c r="B14" s="14"/>
      <c r="C14" s="14"/>
      <c r="D14" s="14"/>
      <c r="E14" s="14"/>
      <c r="F14" s="14"/>
      <c r="G14" s="1" t="s">
        <v>17</v>
      </c>
      <c r="H14" t="b">
        <f>H3&gt;0.9</f>
        <v>1</v>
      </c>
    </row>
    <row r="15" spans="1:8" ht="15" customHeight="1" x14ac:dyDescent="0.25">
      <c r="A15" s="14"/>
      <c r="B15" s="14"/>
      <c r="C15" s="14"/>
      <c r="D15" s="14"/>
      <c r="E15" s="14"/>
      <c r="F15" s="14"/>
      <c r="G15" s="2" t="s">
        <v>18</v>
      </c>
    </row>
    <row r="16" spans="1:8" ht="15" customHeight="1" x14ac:dyDescent="0.25">
      <c r="A16" s="14"/>
      <c r="B16" s="14"/>
      <c r="C16" s="14"/>
      <c r="D16" s="14"/>
      <c r="E16" s="14"/>
      <c r="F16" s="14"/>
      <c r="G16" t="s">
        <v>19</v>
      </c>
    </row>
    <row r="17" spans="1:8" ht="15" customHeight="1" x14ac:dyDescent="0.25">
      <c r="A17" s="14"/>
      <c r="B17" s="14"/>
      <c r="C17" s="14"/>
      <c r="D17" s="14"/>
      <c r="E17" s="14"/>
      <c r="F17" s="14"/>
      <c r="G17" s="1" t="s">
        <v>20</v>
      </c>
      <c r="H17" s="3">
        <f>(C3/E3)</f>
        <v>0.80737704918032782</v>
      </c>
    </row>
    <row r="18" spans="1:8" ht="15" customHeight="1" x14ac:dyDescent="0.25">
      <c r="A18" s="14"/>
      <c r="B18" s="14"/>
      <c r="C18" s="14"/>
      <c r="D18" s="14"/>
      <c r="E18" s="14"/>
      <c r="F18" s="14"/>
      <c r="G18" s="2" t="s">
        <v>21</v>
      </c>
    </row>
    <row r="19" spans="1:8" ht="15" customHeight="1" x14ac:dyDescent="0.25">
      <c r="A19" s="14"/>
      <c r="B19" s="14"/>
      <c r="C19" s="14"/>
      <c r="D19" s="14"/>
      <c r="E19" s="14"/>
      <c r="F19" s="14"/>
      <c r="G19" t="s">
        <v>22</v>
      </c>
    </row>
    <row r="20" spans="1:8" ht="15" customHeight="1" x14ac:dyDescent="0.25">
      <c r="A20" s="14"/>
      <c r="B20" s="14"/>
      <c r="C20" s="14"/>
      <c r="D20" s="14"/>
      <c r="E20" s="14"/>
      <c r="F20" s="14"/>
      <c r="G20" s="1" t="s">
        <v>23</v>
      </c>
      <c r="H20" s="3">
        <f>D4/E4</f>
        <v>0.88554216867469882</v>
      </c>
    </row>
    <row r="21" spans="1:8" ht="15" customHeight="1" x14ac:dyDescent="0.25">
      <c r="A21" s="14"/>
      <c r="B21" s="14"/>
      <c r="C21" s="14"/>
      <c r="D21" s="14"/>
      <c r="E21" s="14"/>
      <c r="F21" s="14"/>
      <c r="G21" s="2" t="s">
        <v>24</v>
      </c>
    </row>
    <row r="22" spans="1:8" ht="15" customHeight="1" x14ac:dyDescent="0.25">
      <c r="A22" s="14"/>
      <c r="B22" s="14"/>
      <c r="C22" s="14"/>
      <c r="D22" s="14"/>
      <c r="E22" s="14"/>
      <c r="F22" s="14"/>
      <c r="G22" s="1" t="s">
        <v>25</v>
      </c>
      <c r="H22" s="3">
        <f>((C3+D4)/(C3+D3+C4+D4))</f>
        <v>0.83902439024390241</v>
      </c>
    </row>
    <row r="23" spans="1:8" ht="15" customHeight="1" x14ac:dyDescent="0.25">
      <c r="A23" s="14"/>
      <c r="B23" s="14"/>
      <c r="C23" s="14"/>
      <c r="D23" s="14"/>
      <c r="E23" s="14"/>
      <c r="F23" s="14"/>
      <c r="G23" s="2" t="s">
        <v>26</v>
      </c>
    </row>
    <row r="24" spans="1:8" ht="15" customHeight="1" x14ac:dyDescent="0.25">
      <c r="A24" s="14"/>
      <c r="B24" s="14"/>
      <c r="C24" s="14"/>
      <c r="D24" s="14"/>
      <c r="E24" s="14"/>
      <c r="F24" s="14"/>
      <c r="G24" t="s">
        <v>28</v>
      </c>
    </row>
    <row r="25" spans="1:8" ht="15" customHeight="1" x14ac:dyDescent="0.25">
      <c r="A25" s="14"/>
      <c r="B25" s="14"/>
      <c r="C25" s="14"/>
      <c r="D25" s="14"/>
      <c r="E25" s="14"/>
      <c r="F25" s="14"/>
      <c r="G25" s="1" t="s">
        <v>27</v>
      </c>
      <c r="H25">
        <f>H3/(1-H5)</f>
        <v>3.7645784081954292</v>
      </c>
    </row>
    <row r="26" spans="1:8" ht="15" customHeight="1" x14ac:dyDescent="0.25">
      <c r="A26" s="14"/>
      <c r="B26" s="14"/>
      <c r="C26" s="14"/>
      <c r="D26" s="14"/>
      <c r="E26" s="14"/>
      <c r="F26" s="14"/>
      <c r="G26" s="2" t="s">
        <v>29</v>
      </c>
    </row>
    <row r="27" spans="1:8" ht="15" customHeight="1" x14ac:dyDescent="0.25">
      <c r="A27" s="14"/>
      <c r="B27" s="14"/>
      <c r="C27" s="14"/>
      <c r="D27" s="14"/>
      <c r="E27" s="14"/>
      <c r="F27" s="14"/>
      <c r="G27" t="s">
        <v>30</v>
      </c>
    </row>
    <row r="28" spans="1:8" x14ac:dyDescent="0.25">
      <c r="A28" s="14"/>
      <c r="B28" s="14"/>
      <c r="C28" s="14"/>
      <c r="D28" s="14"/>
      <c r="E28" s="14"/>
      <c r="F28" s="14"/>
      <c r="G28" s="1" t="s">
        <v>31</v>
      </c>
      <c r="H28">
        <f>(1-H3)/H5</f>
        <v>0.11608717561098507</v>
      </c>
    </row>
    <row r="30" spans="1:8" x14ac:dyDescent="0.25">
      <c r="G30" s="7" t="s">
        <v>35</v>
      </c>
    </row>
    <row r="31" spans="1:8" x14ac:dyDescent="0.25">
      <c r="G31" s="6" t="s">
        <v>36</v>
      </c>
    </row>
    <row r="35" spans="7:7" x14ac:dyDescent="0.25">
      <c r="G35" s="6"/>
    </row>
  </sheetData>
  <mergeCells count="4">
    <mergeCell ref="A3:A4"/>
    <mergeCell ref="C1:D1"/>
    <mergeCell ref="A1:B2"/>
    <mergeCell ref="A6:F2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Heidel</dc:creator>
  <cp:lastModifiedBy>Eric Heidel</cp:lastModifiedBy>
  <dcterms:created xsi:type="dcterms:W3CDTF">2014-06-01T19:36:30Z</dcterms:created>
  <dcterms:modified xsi:type="dcterms:W3CDTF">2015-01-06T23:02:44Z</dcterms:modified>
</cp:coreProperties>
</file>